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<sst xmlns="http://schemas.openxmlformats.org/spreadsheetml/2006/main" count="89" uniqueCount="89">
  <si>
    <t xml:space="preserve"/>
  </si>
  <si>
    <t xml:space="preserve">QBF020</t>
  </si>
  <si>
    <t xml:space="preserve">m</t>
  </si>
  <si>
    <t xml:space="preserve">Encuentro de cubierta plana transitable, ventilada con paramento vertical. Impermeabilización con láminas asfálticas.</t>
  </si>
  <si>
    <r>
      <rPr>
        <sz val="8.25"/>
        <color rgb="FF000000"/>
        <rFont val="Arial"/>
        <family val="2"/>
      </rPr>
      <t xml:space="preserve">Encuentro de cubierta plana transitable, ventilada, con solado fijo, tipo convencional con paramento vertical; mediante la realización de un retranqueo perimetral de más de 5 cm con respecto al paramento vertical y de más de 20 cm de altura sobre la protección de la cubierta, relleno con mortero de cemento, industrial, M-2,5 colocado sobre la impermeabilización soldada a su vez al soporte y formada por: banda de refuerzo de 50 cm de anchura, realizada a partir de lámina de betún modificado con elastómero SBS, LBM(SBS)-40-FP, con armadura de fieltro de poliéster no tejido de 160 g/m², de superficie no protegida, totalmente adherida al soporte con soplete, previa imprimación con emulsión asfáltica aniónica con cargas tipo EB. Remate con banda de terminación de 50 cm de desarrollo con lámina de betún modificado con elastómero SBS, LBM(SBS)-40-FP, con armadura de fieltro de poliéster no tejido de 160 g/m², de superficie no protegida, acabado con un revestimiento de rodapiés de gres rústico, de 7 cm, 3 €/m colocados con junta abierta (separación entre 3 y 15 mm), en capa fina con adhesivo cementoso mejorado de ligantes mixtos, C2 TE, según UNE-EN 12004, con deslizamiento reducido y tiempo abierto ampliado Webercol Flex Duo "WEBER", color gris y rejuntados con mortero de juntas cementoso mejorado, tipo CG2 W A, según UNE-EN 13888, con absorción de agua reducida y resistencia elevada a la abrasión, Webercolor Premium "WEBER", color Blanco, formación de ventilación perimetral de la cámara con ladrillo cerámico hueco, y colocación de vierteaguas cerámico de 11x24 cm, fijado al paramento, como remate de la ventilación perimetral de la cámara.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</si>
  <si>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</si>
  <si>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</si>
  <si>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</si>
  <si>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</si>
  <si>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</si>
  <si>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</si>
  <si>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</si>
  <si>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mt04lvc010b</t>
  </si>
  <si>
    <t xml:space="preserve">Ud</t>
  </si>
  <si>
    <t xml:space="preserve">Ladrillo cerámico hueco doble, para revestir, 24x11,5x7 cm, para uso en fábrica protegida (pieza P), densidad 780 kg/m³, según UNE-EN 771-1.</t>
  </si>
  <si>
    <t xml:space="preserve">mt04lvc010d</t>
  </si>
  <si>
    <t xml:space="preserve">Ud</t>
  </si>
  <si>
    <t xml:space="preserve">Ladrillo cerámico hueco triple, para revestir, 24x11,5x11,5 cm, para uso en fábrica protegida (pieza P), densidad 780 kg/m³, según UNE-EN 771-1.</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</si>
  <si>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</si>
  <si>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</si>
  <si>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</si>
  <si>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</si>
  <si>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</si>
  <si>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</si>
  <si>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mt14iea020c</t>
  </si>
  <si>
    <t xml:space="preserve">kg</t>
  </si>
  <si>
    <t xml:space="preserve">Emulsión asfáltica aniónica con cargas tipo EB, según UNE 104231.</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</si>
  <si>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</si>
  <si>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</si>
  <si>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</si>
  <si>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mt09mif010ba</t>
  </si>
  <si>
    <t xml:space="preserve">t</t>
  </si>
  <si>
    <t xml:space="preserve">Mortero industrial para albañilería, de cemento, color gris, categoría M-2,5 (resistencia a compresión 2,5 N/mm²), suministrado en sacos, según UNE-EN 998-2.</t>
  </si>
  <si>
    <t xml:space="preserve">mt18rcr010a300</t>
  </si>
  <si>
    <t xml:space="preserve">m</t>
  </si>
  <si>
    <t xml:space="preserve">Rodapié cerámico de gres rústico, de 7 cm de anchura, 3,00€/m.</t>
  </si>
  <si>
    <t xml:space="preserve">mt09mcw010g</t>
  </si>
  <si>
    <t xml:space="preserve">kg</t>
  </si>
  <si>
    <t xml:space="preserve">Adhesivo cementoso mejorado de ligantes mixtos, C2 TE, según UNE-EN 12004, con deslizamiento reducido y tiempo abierto ampliado Webercol Flex Duo "WEBER", color gris, a base de cemento gris, resinas sintéticas especiales, áridos silíceos y calcáreos y aditivos orgánicos e inorgánicos, con muy bajo contenido de sustancias orgánicas volátiles (VOC), con resistencia a la inmersión en agua.</t>
  </si>
  <si>
    <t xml:space="preserve">mt09mcw050ia</t>
  </si>
  <si>
    <t xml:space="preserve">kg</t>
  </si>
  <si>
    <t xml:space="preserve">Mortero de juntas cementoso mejorado, tipo CG2 W A, según UNE-EN 13888, con absorción de agua reducida y resistencia elevada a la abrasión, Webercolor Premium "WEBER", color Blanco, compuesto de cementos especiales, resina, áridos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terrazo, para juntas de hasta 15 mm.</t>
  </si>
  <si>
    <t xml:space="preserve">mt20vce020a</t>
  </si>
  <si>
    <t xml:space="preserve">m</t>
  </si>
  <si>
    <t xml:space="preserve">Vierteaguas cerámico de baldosín catalán, acabado mate, color rojo, en piezas de 11x24x1,2 cm, con goterón.</t>
  </si>
  <si>
    <t xml:space="preserve">mt09mcr070a</t>
  </si>
  <si>
    <t xml:space="preserve">kg</t>
  </si>
  <si>
    <t xml:space="preserve">Mortero de juntas cementoso con resistencia elevada a la abrasión y absorción de agua reducida, CG2, para junta abierta entre 3 y 15 mm, según UNE-EN 13888.</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</si>
  <si>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</si>
  <si>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</si>
  <si>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</si>
  <si>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</si>
  <si>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</si>
  <si>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</si>
  <si>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</si>
  <si>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</si>
  <si>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mo020</t>
  </si>
  <si>
    <t xml:space="preserve">h</t>
  </si>
  <si>
    <t xml:space="preserve">Oficial 1ª construcción.</t>
  </si>
  <si>
    <t xml:space="preserve">mo113</t>
  </si>
  <si>
    <t xml:space="preserve">h</t>
  </si>
  <si>
    <t xml:space="preserve">Peón ordinario construcción.</t>
  </si>
  <si>
    <t xml:space="preserve">mo023</t>
  </si>
  <si>
    <t xml:space="preserve">h</t>
  </si>
  <si>
    <t xml:space="preserve">Oficial 1ª solador.</t>
  </si>
  <si>
    <t xml:space="preserve">Subtotal mano de obra:</t>
  </si>
  <si>
    <t xml:space="preserve">Costes directos complementarios</t>
  </si>
  <si>
    <t xml:space="preserve">%</t>
  </si>
  <si>
    <t xml:space="preserve">Costes directos complementarios</t>
  </si>
  <si>
    <t xml:space="preserve">Coste de mantenimiento decenal: 13,69€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</si>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</sst>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7.65" customWidth="1"/>
    <col min="5" max="5" width="70.04"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39.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9</v>
      </c>
      <c r="H10" s="11"/>
      <c r="I10" s="12">
        <v>0.26</v>
      </c>
      <c r="J10" s="12">
        <f ca="1">ROUND(INDIRECT(ADDRESS(ROW()+(0), COLUMN()+(-3), 1))*INDIRECT(ADDRESS(ROW()+(0), COLUMN()+(-1), 1)), 2)</f>
        <v>2.34</v>
      </c>
    </row>
    <row r="11" spans="1:10" ht="24.00" thickBot="1" customHeight="1">
      <c r="A11" s="1" t="s">
        <v>15</v>
      </c>
      <c r="B11" s="1"/>
      <c r="C11" s="1"/>
      <c r="D11" s="10" t="s">
        <v>16</v>
      </c>
      <c r="E11" s="1" t="s">
        <v>17</v>
      </c>
      <c r="F11" s="1"/>
      <c r="G11" s="11">
        <v>4</v>
      </c>
      <c r="H11" s="11"/>
      <c r="I11" s="12">
        <v>0.35</v>
      </c>
      <c r="J11" s="12">
        <f ca="1">ROUND(INDIRECT(ADDRESS(ROW()+(0), COLUMN()+(-3), 1))*INDIRECT(ADDRESS(ROW()+(0), COLUMN()+(-1), 1)), 2)</f>
        <v>1.4</v>
      </c>
    </row>
    <row r="12" spans="1:10" ht="13.50" thickBot="1" customHeight="1">
      <c r="A12" s="1" t="s">
        <v>18</v>
      </c>
      <c r="B12" s="1"/>
      <c r="C12" s="1"/>
      <c r="D12" s="10" t="s">
        <v>19</v>
      </c>
      <c r="E12" s="1" t="s">
        <v>20</v>
      </c>
      <c r="F12" s="1"/>
      <c r="G12" s="11">
        <v>0.012</v>
      </c>
      <c r="H12" s="11"/>
      <c r="I12" s="12">
        <v>1.5</v>
      </c>
      <c r="J12" s="12">
        <f ca="1">ROUND(INDIRECT(ADDRESS(ROW()+(0), COLUMN()+(-3), 1))*INDIRECT(ADDRESS(ROW()+(0), COLUMN()+(-1), 1)), 2)</f>
        <v>0.02</v>
      </c>
    </row>
    <row r="13" spans="1:10" ht="24.00" thickBot="1" customHeight="1">
      <c r="A13" s="1" t="s">
        <v>21</v>
      </c>
      <c r="B13" s="1"/>
      <c r="C13" s="1"/>
      <c r="D13" s="10" t="s">
        <v>22</v>
      </c>
      <c r="E13" s="1" t="s">
        <v>23</v>
      </c>
      <c r="F13" s="1"/>
      <c r="G13" s="11">
        <v>0.011</v>
      </c>
      <c r="H13" s="11"/>
      <c r="I13" s="12">
        <v>53.48</v>
      </c>
      <c r="J13" s="12">
        <f ca="1">ROUND(INDIRECT(ADDRESS(ROW()+(0), COLUMN()+(-3), 1))*INDIRECT(ADDRESS(ROW()+(0), COLUMN()+(-1), 1)), 2)</f>
        <v>0.59</v>
      </c>
    </row>
    <row r="14" spans="1:10" ht="13.50" thickBot="1" customHeight="1">
      <c r="A14" s="1" t="s">
        <v>24</v>
      </c>
      <c r="B14" s="1"/>
      <c r="C14" s="1"/>
      <c r="D14" s="10" t="s">
        <v>25</v>
      </c>
      <c r="E14" s="1" t="s">
        <v>26</v>
      </c>
      <c r="F14" s="1"/>
      <c r="G14" s="11">
        <v>0.15</v>
      </c>
      <c r="H14" s="11"/>
      <c r="I14" s="12">
        <v>3.3</v>
      </c>
      <c r="J14" s="12">
        <f ca="1">ROUND(INDIRECT(ADDRESS(ROW()+(0), COLUMN()+(-3), 1))*INDIRECT(ADDRESS(ROW()+(0), COLUMN()+(-1), 1)), 2)</f>
        <v>0.5</v>
      </c>
    </row>
    <row r="15" spans="1:10" ht="34.50" thickBot="1" customHeight="1">
      <c r="A15" s="1" t="s">
        <v>27</v>
      </c>
      <c r="B15" s="1"/>
      <c r="C15" s="1"/>
      <c r="D15" s="10" t="s">
        <v>28</v>
      </c>
      <c r="E15" s="1" t="s">
        <v>29</v>
      </c>
      <c r="F15" s="1"/>
      <c r="G15" s="11">
        <v>1.025</v>
      </c>
      <c r="H15" s="11"/>
      <c r="I15" s="12">
        <v>6.93</v>
      </c>
      <c r="J15" s="12">
        <f ca="1">ROUND(INDIRECT(ADDRESS(ROW()+(0), COLUMN()+(-3), 1))*INDIRECT(ADDRESS(ROW()+(0), COLUMN()+(-1), 1)), 2)</f>
        <v>7.1</v>
      </c>
    </row>
    <row r="16" spans="1:10" ht="24.00" thickBot="1" customHeight="1">
      <c r="A16" s="1" t="s">
        <v>30</v>
      </c>
      <c r="B16" s="1"/>
      <c r="C16" s="1"/>
      <c r="D16" s="10" t="s">
        <v>31</v>
      </c>
      <c r="E16" s="1" t="s">
        <v>32</v>
      </c>
      <c r="F16" s="1"/>
      <c r="G16" s="11">
        <v>0.022</v>
      </c>
      <c r="H16" s="11"/>
      <c r="I16" s="12">
        <v>49.61</v>
      </c>
      <c r="J16" s="12">
        <f ca="1">ROUND(INDIRECT(ADDRESS(ROW()+(0), COLUMN()+(-3), 1))*INDIRECT(ADDRESS(ROW()+(0), COLUMN()+(-1), 1)), 2)</f>
        <v>1.09</v>
      </c>
    </row>
    <row r="17" spans="1:10" ht="13.50" thickBot="1" customHeight="1">
      <c r="A17" s="1" t="s">
        <v>33</v>
      </c>
      <c r="B17" s="1"/>
      <c r="C17" s="1"/>
      <c r="D17" s="10" t="s">
        <v>34</v>
      </c>
      <c r="E17" s="1" t="s">
        <v>35</v>
      </c>
      <c r="F17" s="1"/>
      <c r="G17" s="11">
        <v>1.05</v>
      </c>
      <c r="H17" s="11"/>
      <c r="I17" s="12">
        <v>3</v>
      </c>
      <c r="J17" s="12">
        <f ca="1">ROUND(INDIRECT(ADDRESS(ROW()+(0), COLUMN()+(-3), 1))*INDIRECT(ADDRESS(ROW()+(0), COLUMN()+(-1), 1)), 2)</f>
        <v>3.15</v>
      </c>
    </row>
    <row r="18" spans="1:10" ht="55.50" thickBot="1" customHeight="1">
      <c r="A18" s="1" t="s">
        <v>36</v>
      </c>
      <c r="B18" s="1"/>
      <c r="C18" s="1"/>
      <c r="D18" s="10" t="s">
        <v>37</v>
      </c>
      <c r="E18" s="1" t="s">
        <v>38</v>
      </c>
      <c r="F18" s="1"/>
      <c r="G18" s="11">
        <v>0.24</v>
      </c>
      <c r="H18" s="11"/>
      <c r="I18" s="12">
        <v>0.38</v>
      </c>
      <c r="J18" s="12">
        <f ca="1">ROUND(INDIRECT(ADDRESS(ROW()+(0), COLUMN()+(-3), 1))*INDIRECT(ADDRESS(ROW()+(0), COLUMN()+(-1), 1)), 2)</f>
        <v>0.09</v>
      </c>
    </row>
    <row r="19" spans="1:10" ht="97.50" thickBot="1" customHeight="1">
      <c r="A19" s="1" t="s">
        <v>39</v>
      </c>
      <c r="B19" s="1"/>
      <c r="C19" s="1"/>
      <c r="D19" s="10" t="s">
        <v>40</v>
      </c>
      <c r="E19" s="1" t="s">
        <v>41</v>
      </c>
      <c r="F19" s="1"/>
      <c r="G19" s="11">
        <v>0.01</v>
      </c>
      <c r="H19" s="11"/>
      <c r="I19" s="12">
        <v>2.26</v>
      </c>
      <c r="J19" s="12">
        <f ca="1">ROUND(INDIRECT(ADDRESS(ROW()+(0), COLUMN()+(-3), 1))*INDIRECT(ADDRESS(ROW()+(0), COLUMN()+(-1), 1)), 2)</f>
        <v>0.02</v>
      </c>
    </row>
    <row r="20" spans="1:10" ht="24.00" thickBot="1" customHeight="1">
      <c r="A20" s="1" t="s">
        <v>42</v>
      </c>
      <c r="B20" s="1"/>
      <c r="C20" s="1"/>
      <c r="D20" s="10" t="s">
        <v>43</v>
      </c>
      <c r="E20" s="1" t="s">
        <v>44</v>
      </c>
      <c r="F20" s="1"/>
      <c r="G20" s="11">
        <v>1</v>
      </c>
      <c r="H20" s="11"/>
      <c r="I20" s="12">
        <v>3.76</v>
      </c>
      <c r="J20" s="12">
        <f ca="1">ROUND(INDIRECT(ADDRESS(ROW()+(0), COLUMN()+(-3), 1))*INDIRECT(ADDRESS(ROW()+(0), COLUMN()+(-1), 1)), 2)</f>
        <v>3.76</v>
      </c>
    </row>
    <row r="21" spans="1:10" ht="24.00" thickBot="1" customHeight="1">
      <c r="A21" s="1" t="s">
        <v>45</v>
      </c>
      <c r="B21" s="1"/>
      <c r="C21" s="1"/>
      <c r="D21" s="10" t="s">
        <v>46</v>
      </c>
      <c r="E21" s="1" t="s">
        <v>47</v>
      </c>
      <c r="F21" s="1"/>
      <c r="G21" s="13">
        <v>0.164</v>
      </c>
      <c r="H21" s="13"/>
      <c r="I21" s="14">
        <v>0.99</v>
      </c>
      <c r="J21" s="14">
        <f ca="1">ROUND(INDIRECT(ADDRESS(ROW()+(0), COLUMN()+(-3), 1))*INDIRECT(ADDRESS(ROW()+(0), COLUMN()+(-1), 1)), 2)</f>
        <v>0.16</v>
      </c>
    </row>
    <row r="22" spans="1:10" ht="13.50" thickBot="1" customHeight="1">
      <c r="A22" s="15"/>
      <c r="B22" s="15"/>
      <c r="C22" s="15"/>
      <c r="D22" s="15"/>
      <c r="E22" s="15"/>
      <c r="F22" s="15"/>
      <c r="G22" s="9" t="s">
        <v>48</v>
      </c>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20.22</v>
      </c>
    </row>
    <row r="23" spans="1:10" ht="13.50" thickBot="1" customHeight="1">
      <c r="A23" s="15">
        <v>2</v>
      </c>
      <c r="B23" s="15"/>
      <c r="C23" s="15"/>
      <c r="D23" s="15"/>
      <c r="E23" s="18" t="s">
        <v>49</v>
      </c>
      <c r="F23" s="18"/>
      <c r="G23" s="18"/>
      <c r="H23" s="18"/>
      <c r="I23" s="15"/>
      <c r="J23" s="15"/>
    </row>
    <row r="24" spans="1:10" ht="13.50" thickBot="1" customHeight="1">
      <c r="A24" s="1" t="s">
        <v>50</v>
      </c>
      <c r="B24" s="1"/>
      <c r="C24" s="1"/>
      <c r="D24" s="10" t="s">
        <v>51</v>
      </c>
      <c r="E24" s="1" t="s">
        <v>52</v>
      </c>
      <c r="F24" s="1"/>
      <c r="G24" s="11">
        <v>0.18</v>
      </c>
      <c r="H24" s="11"/>
      <c r="I24" s="12">
        <v>22.13</v>
      </c>
      <c r="J24" s="12">
        <f ca="1">ROUND(INDIRECT(ADDRESS(ROW()+(0), COLUMN()+(-3), 1))*INDIRECT(ADDRESS(ROW()+(0), COLUMN()+(-1), 1)), 2)</f>
        <v>3.98</v>
      </c>
    </row>
    <row r="25" spans="1:10" ht="13.50" thickBot="1" customHeight="1">
      <c r="A25" s="1" t="s">
        <v>53</v>
      </c>
      <c r="B25" s="1"/>
      <c r="C25" s="1"/>
      <c r="D25" s="10" t="s">
        <v>54</v>
      </c>
      <c r="E25" s="1" t="s">
        <v>55</v>
      </c>
      <c r="F25" s="1"/>
      <c r="G25" s="11">
        <v>0.18</v>
      </c>
      <c r="H25" s="11"/>
      <c r="I25" s="12">
        <v>21.02</v>
      </c>
      <c r="J25" s="12">
        <f ca="1">ROUND(INDIRECT(ADDRESS(ROW()+(0), COLUMN()+(-3), 1))*INDIRECT(ADDRESS(ROW()+(0), COLUMN()+(-1), 1)), 2)</f>
        <v>3.78</v>
      </c>
    </row>
    <row r="26" spans="1:10" ht="13.50" thickBot="1" customHeight="1">
      <c r="A26" s="1" t="s">
        <v>56</v>
      </c>
      <c r="B26" s="1"/>
      <c r="C26" s="1"/>
      <c r="D26" s="10" t="s">
        <v>57</v>
      </c>
      <c r="E26" s="1" t="s">
        <v>58</v>
      </c>
      <c r="F26" s="1"/>
      <c r="G26" s="11">
        <v>0.319</v>
      </c>
      <c r="H26" s="11"/>
      <c r="I26" s="12">
        <v>22.13</v>
      </c>
      <c r="J26" s="12">
        <f ca="1">ROUND(INDIRECT(ADDRESS(ROW()+(0), COLUMN()+(-3), 1))*INDIRECT(ADDRESS(ROW()+(0), COLUMN()+(-1), 1)), 2)</f>
        <v>7.06</v>
      </c>
    </row>
    <row r="27" spans="1:10" ht="13.50" thickBot="1" customHeight="1">
      <c r="A27" s="1" t="s">
        <v>59</v>
      </c>
      <c r="B27" s="1"/>
      <c r="C27" s="1"/>
      <c r="D27" s="10" t="s">
        <v>60</v>
      </c>
      <c r="E27" s="1" t="s">
        <v>61</v>
      </c>
      <c r="F27" s="1"/>
      <c r="G27" s="11">
        <v>0.423</v>
      </c>
      <c r="H27" s="11"/>
      <c r="I27" s="12">
        <v>20.78</v>
      </c>
      <c r="J27" s="12">
        <f ca="1">ROUND(INDIRECT(ADDRESS(ROW()+(0), COLUMN()+(-3), 1))*INDIRECT(ADDRESS(ROW()+(0), COLUMN()+(-1), 1)), 2)</f>
        <v>8.79</v>
      </c>
    </row>
    <row r="28" spans="1:10" ht="13.50" thickBot="1" customHeight="1">
      <c r="A28" s="1" t="s">
        <v>62</v>
      </c>
      <c r="B28" s="1"/>
      <c r="C28" s="1"/>
      <c r="D28" s="10" t="s">
        <v>63</v>
      </c>
      <c r="E28" s="1" t="s">
        <v>64</v>
      </c>
      <c r="F28" s="1"/>
      <c r="G28" s="13">
        <v>0.185</v>
      </c>
      <c r="H28" s="13"/>
      <c r="I28" s="14">
        <v>22.13</v>
      </c>
      <c r="J28" s="14">
        <f ca="1">ROUND(INDIRECT(ADDRESS(ROW()+(0), COLUMN()+(-3), 1))*INDIRECT(ADDRESS(ROW()+(0), COLUMN()+(-1), 1)), 2)</f>
        <v>4.09</v>
      </c>
    </row>
    <row r="29" spans="1:10" ht="13.50" thickBot="1" customHeight="1">
      <c r="A29" s="15"/>
      <c r="B29" s="15"/>
      <c r="C29" s="15"/>
      <c r="D29" s="15"/>
      <c r="E29" s="15"/>
      <c r="F29" s="15"/>
      <c r="G29" s="9" t="s">
        <v>65</v>
      </c>
      <c r="H29" s="9"/>
      <c r="I29" s="9"/>
      <c r="J29" s="17">
        <f ca="1">ROUND(SUM(INDIRECT(ADDRESS(ROW()+(-1), COLUMN()+(0), 1)),INDIRECT(ADDRESS(ROW()+(-2), COLUMN()+(0), 1)),INDIRECT(ADDRESS(ROW()+(-3), COLUMN()+(0), 1)),INDIRECT(ADDRESS(ROW()+(-4), COLUMN()+(0), 1)),INDIRECT(ADDRESS(ROW()+(-5), COLUMN()+(0), 1))), 2)</f>
        <v>27.7</v>
      </c>
    </row>
    <row r="30" spans="1:10" ht="13.50" thickBot="1" customHeight="1">
      <c r="A30" s="15">
        <v>3</v>
      </c>
      <c r="B30" s="15"/>
      <c r="C30" s="15"/>
      <c r="D30" s="15"/>
      <c r="E30" s="18" t="s">
        <v>66</v>
      </c>
      <c r="F30" s="18"/>
      <c r="G30" s="18"/>
      <c r="H30" s="18"/>
      <c r="I30" s="15"/>
      <c r="J30" s="15"/>
    </row>
    <row r="31" spans="1:10" ht="13.50" thickBot="1" customHeight="1">
      <c r="A31" s="19"/>
      <c r="B31" s="19"/>
      <c r="C31" s="19"/>
      <c r="D31" s="20" t="s">
        <v>67</v>
      </c>
      <c r="E31" s="19" t="s">
        <v>68</v>
      </c>
      <c r="F31" s="19"/>
      <c r="G31" s="13">
        <v>2</v>
      </c>
      <c r="H31" s="13"/>
      <c r="I31" s="14">
        <f ca="1">ROUND(SUM(INDIRECT(ADDRESS(ROW()+(-2), COLUMN()+(1), 1)),INDIRECT(ADDRESS(ROW()+(-9), COLUMN()+(1), 1))), 2)</f>
        <v>47.92</v>
      </c>
      <c r="J31" s="14">
        <f ca="1">ROUND(INDIRECT(ADDRESS(ROW()+(0), COLUMN()+(-3), 1))*INDIRECT(ADDRESS(ROW()+(0), COLUMN()+(-1), 1))/100, 2)</f>
        <v>0.96</v>
      </c>
    </row>
    <row r="32" spans="1:10" ht="13.50" thickBot="1" customHeight="1">
      <c r="A32" s="21" t="s">
        <v>69</v>
      </c>
      <c r="B32" s="21"/>
      <c r="C32" s="21"/>
      <c r="D32" s="22"/>
      <c r="E32" s="23"/>
      <c r="F32" s="23"/>
      <c r="G32" s="24" t="s">
        <v>70</v>
      </c>
      <c r="H32" s="24"/>
      <c r="I32" s="25"/>
      <c r="J32" s="26">
        <f ca="1">ROUND(SUM(INDIRECT(ADDRESS(ROW()+(-1), COLUMN()+(0), 1)),INDIRECT(ADDRESS(ROW()+(-3), COLUMN()+(0), 1)),INDIRECT(ADDRESS(ROW()+(-10), COLUMN()+(0), 1))), 2)</f>
        <v>48.88</v>
      </c>
    </row>
    <row r="35" spans="1:10" ht="13.50" thickBot="1" customHeight="1">
      <c r="A35" s="27" t="s">
        <v>71</v>
      </c>
      <c r="B35" s="27"/>
      <c r="C35" s="27"/>
      <c r="D35" s="27"/>
      <c r="E35" s="27"/>
      <c r="F35" s="27" t="s">
        <v>72</v>
      </c>
      <c r="G35" s="27"/>
      <c r="H35" s="27" t="s">
        <v>73</v>
      </c>
      <c r="I35" s="27"/>
      <c r="J35" s="27" t="s">
        <v>74</v>
      </c>
    </row>
    <row r="36" spans="1:10" ht="13.50" thickBot="1" customHeight="1">
      <c r="A36" s="28" t="s">
        <v>75</v>
      </c>
      <c r="B36" s="28"/>
      <c r="C36" s="28"/>
      <c r="D36" s="28"/>
      <c r="E36" s="28"/>
      <c r="F36" s="29">
        <v>1.06202e+006</v>
      </c>
      <c r="G36" s="29"/>
      <c r="H36" s="29">
        <v>1.06202e+006</v>
      </c>
      <c r="I36" s="29"/>
      <c r="J36" s="29" t="s">
        <v>76</v>
      </c>
    </row>
    <row r="37" spans="1:10" ht="13.50" thickBot="1" customHeight="1">
      <c r="A37" s="30" t="s">
        <v>77</v>
      </c>
      <c r="B37" s="30"/>
      <c r="C37" s="30"/>
      <c r="D37" s="30"/>
      <c r="E37" s="30"/>
      <c r="F37" s="31"/>
      <c r="G37" s="31"/>
      <c r="H37" s="31"/>
      <c r="I37" s="31"/>
      <c r="J37" s="31"/>
    </row>
    <row r="38" spans="1:10" ht="13.50" thickBot="1" customHeight="1">
      <c r="A38" s="28" t="s">
        <v>78</v>
      </c>
      <c r="B38" s="28"/>
      <c r="C38" s="28"/>
      <c r="D38" s="28"/>
      <c r="E38" s="28"/>
      <c r="F38" s="29">
        <v>1.18202e+006</v>
      </c>
      <c r="G38" s="29"/>
      <c r="H38" s="29">
        <v>1.18202e+006</v>
      </c>
      <c r="I38" s="29"/>
      <c r="J38" s="29" t="s">
        <v>79</v>
      </c>
    </row>
    <row r="39" spans="1:10" ht="13.50" thickBot="1" customHeight="1">
      <c r="A39" s="30" t="s">
        <v>80</v>
      </c>
      <c r="B39" s="30"/>
      <c r="C39" s="30"/>
      <c r="D39" s="30"/>
      <c r="E39" s="30"/>
      <c r="F39" s="31"/>
      <c r="G39" s="31"/>
      <c r="H39" s="31"/>
      <c r="I39" s="31"/>
      <c r="J39" s="31"/>
    </row>
    <row r="40" spans="1:10" ht="13.50" thickBot="1" customHeight="1">
      <c r="A40" s="28" t="s">
        <v>81</v>
      </c>
      <c r="B40" s="28"/>
      <c r="C40" s="28"/>
      <c r="D40" s="28"/>
      <c r="E40" s="28"/>
      <c r="F40" s="29">
        <v>142010</v>
      </c>
      <c r="G40" s="29"/>
      <c r="H40" s="29">
        <v>1.10201e+006</v>
      </c>
      <c r="I40" s="29"/>
      <c r="J40" s="29" t="s">
        <v>82</v>
      </c>
    </row>
    <row r="41" spans="1:10" ht="24.00" thickBot="1" customHeight="1">
      <c r="A41" s="30" t="s">
        <v>83</v>
      </c>
      <c r="B41" s="30"/>
      <c r="C41" s="30"/>
      <c r="D41" s="30"/>
      <c r="E41" s="30"/>
      <c r="F41" s="31"/>
      <c r="G41" s="31"/>
      <c r="H41" s="31"/>
      <c r="I41" s="31"/>
      <c r="J41" s="31"/>
    </row>
    <row r="42" spans="1:10" ht="13.50" thickBot="1" customHeight="1">
      <c r="A42" s="28" t="s">
        <v>84</v>
      </c>
      <c r="B42" s="28"/>
      <c r="C42" s="28"/>
      <c r="D42" s="28"/>
      <c r="E42" s="28"/>
      <c r="F42" s="29">
        <v>142013</v>
      </c>
      <c r="G42" s="29"/>
      <c r="H42" s="29">
        <v>172013</v>
      </c>
      <c r="I42" s="29"/>
      <c r="J42" s="29">
        <v>3</v>
      </c>
    </row>
    <row r="43" spans="1:10" ht="13.50" thickBot="1" customHeight="1">
      <c r="A43" s="30" t="s">
        <v>85</v>
      </c>
      <c r="B43" s="30"/>
      <c r="C43" s="30"/>
      <c r="D43" s="30"/>
      <c r="E43" s="30"/>
      <c r="F43" s="31"/>
      <c r="G43" s="31"/>
      <c r="H43" s="31"/>
      <c r="I43" s="31"/>
      <c r="J43" s="31"/>
    </row>
    <row r="46" spans="1:1" ht="33.75" thickBot="1" customHeight="1">
      <c r="A46" s="1" t="s">
        <v>86</v>
      </c>
      <c r="B46" s="1"/>
      <c r="C46" s="1"/>
      <c r="D46" s="1"/>
      <c r="E46" s="1"/>
      <c r="F46" s="1"/>
      <c r="G46" s="1"/>
      <c r="H46" s="1"/>
      <c r="I46" s="1"/>
      <c r="J46" s="1"/>
    </row>
    <row r="47" spans="1:1" ht="33.75" thickBot="1" customHeight="1">
      <c r="A47" s="1" t="s">
        <v>87</v>
      </c>
      <c r="B47" s="1"/>
      <c r="C47" s="1"/>
      <c r="D47" s="1"/>
      <c r="E47" s="1"/>
      <c r="F47" s="1"/>
      <c r="G47" s="1"/>
      <c r="H47" s="1"/>
      <c r="I47" s="1"/>
      <c r="J47" s="1"/>
    </row>
    <row r="48" spans="1:1" ht="33.75" thickBot="1" customHeight="1">
      <c r="A48" s="1" t="s">
        <v>88</v>
      </c>
      <c r="B48" s="1"/>
      <c r="C48" s="1"/>
      <c r="D48" s="1"/>
      <c r="E48" s="1"/>
      <c r="F48" s="1"/>
      <c r="G48" s="1"/>
      <c r="H48" s="1"/>
      <c r="I48" s="1"/>
      <c r="J48" s="1"/>
    </row>
  </sheetData>
  <mergeCells count="100">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I22"/>
    <mergeCell ref="A23:C23"/>
    <mergeCell ref="E23:H23"/>
    <mergeCell ref="A24:C24"/>
    <mergeCell ref="E24:F24"/>
    <mergeCell ref="G24:H24"/>
    <mergeCell ref="A25:C25"/>
    <mergeCell ref="E25:F25"/>
    <mergeCell ref="G25:H25"/>
    <mergeCell ref="A26:C26"/>
    <mergeCell ref="E26:F26"/>
    <mergeCell ref="G26:H26"/>
    <mergeCell ref="A27:C27"/>
    <mergeCell ref="E27:F27"/>
    <mergeCell ref="G27:H27"/>
    <mergeCell ref="A28:C28"/>
    <mergeCell ref="E28:F28"/>
    <mergeCell ref="G28:H28"/>
    <mergeCell ref="A29:C29"/>
    <mergeCell ref="E29:F29"/>
    <mergeCell ref="G29:I29"/>
    <mergeCell ref="A30:C30"/>
    <mergeCell ref="E30:H30"/>
    <mergeCell ref="A31:C31"/>
    <mergeCell ref="E31:F31"/>
    <mergeCell ref="G31:H31"/>
    <mergeCell ref="A32:F32"/>
    <mergeCell ref="G32:I32"/>
    <mergeCell ref="A35:E35"/>
    <mergeCell ref="F35:G35"/>
    <mergeCell ref="H35:I35"/>
    <mergeCell ref="A36:E36"/>
    <mergeCell ref="F36:G37"/>
    <mergeCell ref="H36:I37"/>
    <mergeCell ref="J36:J37"/>
    <mergeCell ref="A37:E37"/>
    <mergeCell ref="A38:E38"/>
    <mergeCell ref="F38:G39"/>
    <mergeCell ref="H38:I39"/>
    <mergeCell ref="J38:J39"/>
    <mergeCell ref="A39:E39"/>
    <mergeCell ref="A40:E40"/>
    <mergeCell ref="F40:G41"/>
    <mergeCell ref="H40:I41"/>
    <mergeCell ref="J40:J41"/>
    <mergeCell ref="A41:E41"/>
    <mergeCell ref="A42:E42"/>
    <mergeCell ref="F42:G43"/>
    <mergeCell ref="H42:I43"/>
    <mergeCell ref="J42:J43"/>
    <mergeCell ref="A43:E43"/>
    <mergeCell ref="A46:J46"/>
    <mergeCell ref="A47:J47"/>
    <mergeCell ref="A48:J48"/>
  </mergeCells>
  <pageMargins left="0.147638" right="0.147638" top="0.206693" bottom="0.206693" header="0.0" footer="0.0"/>
  <pageSetup paperSize="9" orientation="portrait"/>
  <rowBreaks count="0" manualBreakCount="0">
    </rowBreaks>
</worksheet>
</file>