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<sst xmlns="http://schemas.openxmlformats.org/spreadsheetml/2006/main" count="91" uniqueCount="91">
  <si>
    <t xml:space="preserve"/>
  </si>
  <si>
    <t xml:space="preserve">QDA012</t>
  </si>
  <si>
    <t xml:space="preserve">m²</t>
  </si>
  <si>
    <t xml:space="preserve">Cubierta plana no transitable, no ventilada, autoprotegida, tipo convencional. Impermeabilización con láminas asfálticas, tipo bicapa.</t>
  </si>
  <si>
    <r>
      <rPr>
        <sz val="8.25"/>
        <color rgb="FF000000"/>
        <rFont val="Arial"/>
        <family val="2"/>
      </rPr>
      <t xml:space="preserve">Cubierta plana no transitable, no ventilada, autoprotegida, tipo convencional, pendiente del 1% al 15%. FORMACIÓN DE PENDIENTES: mediante encintado de limatesas, limahoyas y juntas con maestras de ladrillo cerámico hueco doble y capa de arcilla expandida, Arlita Dur "WEBER", vertida en seco y consolidada en su superficie con lechada de cemento, proporcionando una resistencia a compresión de 1 MPa y con una conductividad térmica de 0,087 W/(mK), con espesor medio de 10 cm; con capa de regularización de mortero de cemento, industrial, M-5 de 4 cm de espesor, acabado fratasado; AISLAMIENTO TÉRMICO: panel rígido de lana de roca hidrofugada, Ixxo "ISOVER", según UNE-EN 13162, revestido por una de sus caras con oxiasfalto y film de polipropileno termofusible, de 40 mm de espesor, resistencia térmica 1 m²K/W, conductividad térmica 0,039 W/(mK); IMPERMEABILIZACIÓN: tipo bicapa, adherida, compuesta por una lámina de betún modificado con elastómero SBS, LBM(SBS)-30-FV, y una lámina de betún modificado con elastómero SBS, LBM(SBS)-40/G-FP, totalmente adheridas con soplete, sin coincidir sus juntas. El precio no incluye la ejecución y el sellado de las juntas ni la ejecución de remates en los encuentros con paramentos y desagües.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</si>
  <si>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</si>
  <si>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</si>
  <si>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</si>
  <si>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</si>
  <si>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</si>
  <si>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</si>
  <si>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</si>
  <si>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mt04lvc010c</t>
  </si>
  <si>
    <t xml:space="preserve">Ud</t>
  </si>
  <si>
    <t xml:space="preserve">Ladrillo cerámico hueco doble, para revestir, 24x11,5x9 cm, para uso en fábrica protegida (pieza P), densidad 780 kg/m³, según UNE-EN 771-1.</t>
  </si>
  <si>
    <t xml:space="preserve">mt01arl030u</t>
  </si>
  <si>
    <t xml:space="preserve">m³</t>
  </si>
  <si>
    <t xml:space="preserve">Arcilla expandida, Arlita Dur "WEBER", suministrada en sacos, según UNE-EN 13055-1.</t>
  </si>
  <si>
    <t xml:space="preserve">mt09lec020b</t>
  </si>
  <si>
    <t xml:space="preserve">m³</t>
  </si>
  <si>
    <t xml:space="preserve">Lechada de cemento CEM II/B-P 32,5 N 1/3.</t>
  </si>
  <si>
    <t xml:space="preserve">mt16pea020b</t>
  </si>
  <si>
    <t xml:space="preserve">m²</t>
  </si>
  <si>
    <t xml:space="preserve">Panel rígido de poliestireno expandido, según UNE-EN 13163, mecanizado lateral recto, de 20 mm de espesor, resistencia térmica 0,55 m²K/W, conductividad térmica 0,036 W/(mK), para junta de dilatación.</t>
  </si>
  <si>
    <t xml:space="preserve">mt08aaa010a</t>
  </si>
  <si>
    <t xml:space="preserve">m³</t>
  </si>
  <si>
    <t xml:space="preserve">Agua.</t>
  </si>
  <si>
    <t xml:space="preserve">mt09mif010ca</t>
  </si>
  <si>
    <t xml:space="preserve">t</t>
  </si>
  <si>
    <t xml:space="preserve">Mortero industrial para albañilería, de cemento, color gris, categoría M-5 (resistencia a compresión 5 N/mm²), suministrado en sacos, según UNE-EN 998-2.</t>
  </si>
  <si>
    <t xml:space="preserve">mt16lri030o</t>
  </si>
  <si>
    <t xml:space="preserve">m²</t>
  </si>
  <si>
    <t xml:space="preserve">Panel rígido de lana de roca hidrofugada, Ixxo "ISOVER", según UNE-EN 13162, revestido por una de sus caras con oxiasfalto y film de polipropileno termofusible, de 40 mm de espesor, resistencia térmica 1 m²K/W, conductividad térmica 0,039 W/(mK), Euroclase F de reacción al fuego según UNE-EN 13501-1.</t>
  </si>
  <si>
    <t xml:space="preserve">mt14lga010ca</t>
  </si>
  <si>
    <t xml:space="preserve">m²</t>
  </si>
  <si>
    <t xml:space="preserve">Lámina de betún modificado con elastómero SBS, LBM(SBS)-40/G-FP, de 2,5 mm de espesor, masa nominal 4 kg/m², con armadura de fieltro de poliéster reforzado y estabilizado de 160 g/m², con autoprotección mineral de color gris. Según UNE-EN 13707.</t>
  </si>
  <si>
    <t xml:space="preserve">mt14lba010a</t>
  </si>
  <si>
    <t xml:space="preserve">m²</t>
  </si>
  <si>
    <t xml:space="preserve">Lámina de betún modificado con elastómero SBS, LBM(SBS)-30-FV, de 2,5 mm de espesor, masa nominal 3 kg/m², con armadura de fieltro de fibra de vidrio de 60 g/m², de superficie no protegida. Según UNE-EN 13707.</t>
  </si>
  <si>
    <t xml:space="preserve">Subtotal materiales:</t>
  </si>
  <si>
    <t xml:space="preserve">Mano de obra</t>
  </si>
  <si>
    <t xml:space="preserve">mo020</t>
  </si>
  <si>
    <t xml:space="preserve">h</t>
  </si>
  <si>
    <t xml:space="preserve">Oficial 1ª construcción.</t>
  </si>
  <si>
    <t xml:space="preserve">mo113</t>
  </si>
  <si>
    <t xml:space="preserve">h</t>
  </si>
  <si>
    <t xml:space="preserve">Peón ordinario construcción.</t>
  </si>
  <si>
    <t xml:space="preserve">mo029</t>
  </si>
  <si>
    <t xml:space="preserve">h</t>
  </si>
  <si>
    <t xml:space="preserve">Oficial 1ª aplicador de láminas impermeabilizantes.</t>
  </si>
  <si>
    <t xml:space="preserve">mo067</t>
  </si>
  <si>
    <t xml:space="preserve">h</t>
  </si>
  <si>
    <t xml:space="preserve">Ayudante aplicador de láminas impermeabilizantes.</t>
  </si>
  <si>
    <t xml:space="preserve">mo054</t>
  </si>
  <si>
    <t xml:space="preserve">h</t>
  </si>
  <si>
    <t xml:space="preserve">Oficial 1ª montador de aislamientos.</t>
  </si>
  <si>
    <t xml:space="preserve">mo101</t>
  </si>
  <si>
    <t xml:space="preserve">h</t>
  </si>
  <si>
    <t xml:space="preserve">Ayudante montador de aislamientos.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</si>
  <si>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</si>
  <si>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</si>
  <si>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</si>
  <si>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</si>
  <si>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17,63€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</si>
  <si>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</si>
  <si>
    <t xml:space="preserve">Referencia y título de la norma</t>
  </si>
  <si>
    <r>
      <rPr>
        <sz val="8.25"/>
        <color rgb="FF000000"/>
        <rFont val="Arial"/>
        <family val="2"/>
      </rPr>
      <t xml:space="preserve">Aplicabilidad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</si>
  <si>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Obligatoriedad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</si>
  <si>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</si>
  <si>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 771-1:2011+A1:2015</t>
  </si>
  <si>
    <t xml:space="preserve">2+/4</t>
  </si>
  <si>
    <t xml:space="preserve">Especificaciones de piezas para fábrica de albañilería. Parte 1: Piezas de arcilla cocida.</t>
  </si>
  <si>
    <t xml:space="preserve">EN  13055-1:2002</t>
  </si>
  <si>
    <t xml:space="preserve">2+/4</t>
  </si>
  <si>
    <t xml:space="preserve">Áridos ligeros. Parte 1: Áridos ligeros para hormigón, mortero e inyectado.</t>
  </si>
  <si>
    <t xml:space="preserve">EN  13055-1:2002/AC:2004</t>
  </si>
  <si>
    <t xml:space="preserve">EN  13163:2012+A1:2015</t>
  </si>
  <si>
    <t xml:space="preserve">1/3/4</t>
  </si>
  <si>
    <t xml:space="preserve">Productos aislantes térmicos para aplicaciones en la edificación. Productos manufacturados de poliestireno expandido (EPS). Especificación.</t>
  </si>
  <si>
    <t xml:space="preserve">EN  998-2:2016</t>
  </si>
  <si>
    <t xml:space="preserve">2+/4</t>
  </si>
  <si>
    <t xml:space="preserve">Especificaciones de los morteros para albañilería. Parte 2: Morteros para albañilería</t>
  </si>
  <si>
    <t xml:space="preserve">EN  13162:2012+A1:2015</t>
  </si>
  <si>
    <t xml:space="preserve">1/3/4</t>
  </si>
  <si>
    <t xml:space="preserve">Productos aislantes térmicos para aplicaciones en la edificación. Productos manufacturados de lana mineral (MW). Especificación.</t>
  </si>
  <si>
    <t xml:space="preserve">EN  13707:2004+A2:2009</t>
  </si>
  <si>
    <t xml:space="preserve">1/2+/3/4</t>
  </si>
  <si>
    <t xml:space="preserve">Láminas flexibles para la impermeabilización. Láminas bituminosas con armadura para impermeabilización de cubiertas. Definiciones y características.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</si>
  <si>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de aplicabilidad de la norma armonizada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</si>
  <si>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en que finaliza el período de coexistencia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</si>
  <si>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evaluación y verificación de la constancia de las prestaciones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</si>
</sst>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34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8" xfId="0" applyFont="1" applyAlignment="1">
      <alignment horizontal="left" vertical="center" wrapText="1"/>
    </xf>
    <xf numFmtId="0" fontId="0" fillId="0" borderId="8" xfId="0" applyFont="1" applyAlignment="1">
      <alignment horizontal="center" vertical="center" wrapText="1"/>
    </xf>
    <xf numFmtId="0" fontId="0" fillId="0" borderId="9" xfId="0" applyFont="1" applyAlignment="1">
      <alignment horizontal="left" vertical="center" wrapText="1"/>
    </xf>
    <xf numFmtId="0" fontId="0" fillId="0" borderId="9" xfId="0" applyFont="1" applyAlignment="1">
      <alignment horizontal="center" vertical="center" wrapText="1"/>
    </xf>
    <xf numFmtId="0" fontId="0" fillId="0" borderId="10" xfId="0" applyFont="1" applyAlignment="1">
      <alignment horizontal="left" vertical="center" wrapText="1"/>
    </xf>
    <xf numFmtId="0" fontId="0" fillId="0" borderId="1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4.42" customWidth="1"/>
    <col min="3" max="3" width="1.87" customWidth="1"/>
    <col min="4" max="4" width="5.78" customWidth="1"/>
    <col min="5" max="5" width="72.08" customWidth="1"/>
    <col min="6" max="6" width="3.06" customWidth="1"/>
    <col min="7" max="7" width="9.69" customWidth="1"/>
    <col min="8" max="8" width="3.91" customWidth="1"/>
    <col min="9" max="9" width="10.37" customWidth="1"/>
    <col min="10" max="10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24.0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  <c r="I3" s="2"/>
      <c r="J3" s="2"/>
    </row>
    <row r="5" spans="1:10" ht="108.0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</row>
    <row r="8" spans="1:10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6"/>
      <c r="G8" s="7" t="s">
        <v>8</v>
      </c>
      <c r="H8" s="7"/>
      <c r="I8" s="7" t="s">
        <v>9</v>
      </c>
      <c r="J8" s="7" t="s">
        <v>10</v>
      </c>
    </row>
    <row r="9" spans="1:10" ht="13.50" thickBot="1" customHeight="1">
      <c r="A9" s="8">
        <v>1</v>
      </c>
      <c r="B9" s="8"/>
      <c r="C9" s="8"/>
      <c r="D9" s="8"/>
      <c r="E9" s="9" t="s">
        <v>11</v>
      </c>
      <c r="F9" s="9"/>
      <c r="G9" s="9"/>
      <c r="H9" s="9"/>
      <c r="I9" s="8"/>
      <c r="J9" s="8"/>
    </row>
    <row r="10" spans="1:10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"/>
      <c r="G10" s="11">
        <v>3</v>
      </c>
      <c r="H10" s="11"/>
      <c r="I10" s="12">
        <v>0.29</v>
      </c>
      <c r="J10" s="12">
        <f ca="1">ROUND(INDIRECT(ADDRESS(ROW()+(0), COLUMN()+(-3), 1))*INDIRECT(ADDRESS(ROW()+(0), COLUMN()+(-1), 1)), 2)</f>
        <v>0.87</v>
      </c>
    </row>
    <row r="11" spans="1:10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"/>
      <c r="G11" s="11">
        <v>0.1</v>
      </c>
      <c r="H11" s="11"/>
      <c r="I11" s="12">
        <v>148.96</v>
      </c>
      <c r="J11" s="12">
        <f ca="1">ROUND(INDIRECT(ADDRESS(ROW()+(0), COLUMN()+(-3), 1))*INDIRECT(ADDRESS(ROW()+(0), COLUMN()+(-1), 1)), 2)</f>
        <v>14.9</v>
      </c>
    </row>
    <row r="12" spans="1:10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"/>
      <c r="G12" s="11">
        <v>0.01</v>
      </c>
      <c r="H12" s="11"/>
      <c r="I12" s="12">
        <v>112.6</v>
      </c>
      <c r="J12" s="12">
        <f ca="1">ROUND(INDIRECT(ADDRESS(ROW()+(0), COLUMN()+(-3), 1))*INDIRECT(ADDRESS(ROW()+(0), COLUMN()+(-1), 1)), 2)</f>
        <v>1.13</v>
      </c>
    </row>
    <row r="13" spans="1:10" ht="34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"/>
      <c r="G13" s="11">
        <v>0.01</v>
      </c>
      <c r="H13" s="11"/>
      <c r="I13" s="12">
        <v>1.34</v>
      </c>
      <c r="J13" s="12">
        <f ca="1">ROUND(INDIRECT(ADDRESS(ROW()+(0), COLUMN()+(-3), 1))*INDIRECT(ADDRESS(ROW()+(0), COLUMN()+(-1), 1)), 2)</f>
        <v>0.01</v>
      </c>
    </row>
    <row r="14" spans="1:10" ht="13.5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"/>
      <c r="G14" s="11">
        <v>0.014</v>
      </c>
      <c r="H14" s="11"/>
      <c r="I14" s="12">
        <v>1.5</v>
      </c>
      <c r="J14" s="12">
        <f ca="1">ROUND(INDIRECT(ADDRESS(ROW()+(0), COLUMN()+(-3), 1))*INDIRECT(ADDRESS(ROW()+(0), COLUMN()+(-1), 1)), 2)</f>
        <v>0.02</v>
      </c>
    </row>
    <row r="15" spans="1:10" ht="24.0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"/>
      <c r="G15" s="11">
        <v>0.075</v>
      </c>
      <c r="H15" s="11"/>
      <c r="I15" s="12">
        <v>53.48</v>
      </c>
      <c r="J15" s="12">
        <f ca="1">ROUND(INDIRECT(ADDRESS(ROW()+(0), COLUMN()+(-3), 1))*INDIRECT(ADDRESS(ROW()+(0), COLUMN()+(-1), 1)), 2)</f>
        <v>4.01</v>
      </c>
    </row>
    <row r="16" spans="1:10" ht="45.00" thickBot="1" customHeight="1">
      <c r="A16" s="1" t="s">
        <v>30</v>
      </c>
      <c r="B16" s="1"/>
      <c r="C16" s="10" t="s">
        <v>31</v>
      </c>
      <c r="D16" s="10"/>
      <c r="E16" s="1" t="s">
        <v>32</v>
      </c>
      <c r="F16" s="1"/>
      <c r="G16" s="11">
        <v>1.05</v>
      </c>
      <c r="H16" s="11"/>
      <c r="I16" s="12">
        <v>21.8</v>
      </c>
      <c r="J16" s="12">
        <f ca="1">ROUND(INDIRECT(ADDRESS(ROW()+(0), COLUMN()+(-3), 1))*INDIRECT(ADDRESS(ROW()+(0), COLUMN()+(-1), 1)), 2)</f>
        <v>22.89</v>
      </c>
    </row>
    <row r="17" spans="1:10" ht="34.50" thickBot="1" customHeight="1">
      <c r="A17" s="1" t="s">
        <v>33</v>
      </c>
      <c r="B17" s="1"/>
      <c r="C17" s="10" t="s">
        <v>34</v>
      </c>
      <c r="D17" s="10"/>
      <c r="E17" s="1" t="s">
        <v>35</v>
      </c>
      <c r="F17" s="1"/>
      <c r="G17" s="11">
        <v>1.1</v>
      </c>
      <c r="H17" s="11"/>
      <c r="I17" s="12">
        <v>7.28</v>
      </c>
      <c r="J17" s="12">
        <f ca="1">ROUND(INDIRECT(ADDRESS(ROW()+(0), COLUMN()+(-3), 1))*INDIRECT(ADDRESS(ROW()+(0), COLUMN()+(-1), 1)), 2)</f>
        <v>8.01</v>
      </c>
    </row>
    <row r="18" spans="1:10" ht="34.50" thickBot="1" customHeight="1">
      <c r="A18" s="1" t="s">
        <v>36</v>
      </c>
      <c r="B18" s="1"/>
      <c r="C18" s="10" t="s">
        <v>37</v>
      </c>
      <c r="D18" s="10"/>
      <c r="E18" s="1" t="s">
        <v>38</v>
      </c>
      <c r="F18" s="1"/>
      <c r="G18" s="13">
        <v>1.1</v>
      </c>
      <c r="H18" s="13"/>
      <c r="I18" s="14">
        <v>4.8</v>
      </c>
      <c r="J18" s="14">
        <f ca="1">ROUND(INDIRECT(ADDRESS(ROW()+(0), COLUMN()+(-3), 1))*INDIRECT(ADDRESS(ROW()+(0), COLUMN()+(-1), 1)), 2)</f>
        <v>5.28</v>
      </c>
    </row>
    <row r="19" spans="1:10" ht="13.50" thickBot="1" customHeight="1">
      <c r="A19" s="15"/>
      <c r="B19" s="15"/>
      <c r="C19" s="15"/>
      <c r="D19" s="15"/>
      <c r="E19" s="15"/>
      <c r="F19" s="15"/>
      <c r="G19" s="9" t="s">
        <v>39</v>
      </c>
      <c r="H19" s="9"/>
      <c r="I19" s="9"/>
      <c r="J19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1))), 2)</f>
        <v>57.12</v>
      </c>
    </row>
    <row r="20" spans="1:10" ht="13.50" thickBot="1" customHeight="1">
      <c r="A20" s="15">
        <v>2</v>
      </c>
      <c r="B20" s="15"/>
      <c r="C20" s="15"/>
      <c r="D20" s="15"/>
      <c r="E20" s="18" t="s">
        <v>40</v>
      </c>
      <c r="F20" s="18"/>
      <c r="G20" s="18"/>
      <c r="H20" s="18"/>
      <c r="I20" s="15"/>
      <c r="J20" s="15"/>
    </row>
    <row r="21" spans="1:10" ht="13.50" thickBot="1" customHeight="1">
      <c r="A21" s="1" t="s">
        <v>41</v>
      </c>
      <c r="B21" s="1"/>
      <c r="C21" s="10" t="s">
        <v>42</v>
      </c>
      <c r="D21" s="10"/>
      <c r="E21" s="1" t="s">
        <v>43</v>
      </c>
      <c r="F21" s="1"/>
      <c r="G21" s="11">
        <v>0.098</v>
      </c>
      <c r="H21" s="11"/>
      <c r="I21" s="12">
        <v>23.1</v>
      </c>
      <c r="J21" s="12">
        <f ca="1">ROUND(INDIRECT(ADDRESS(ROW()+(0), COLUMN()+(-3), 1))*INDIRECT(ADDRESS(ROW()+(0), COLUMN()+(-1), 1)), 2)</f>
        <v>2.26</v>
      </c>
    </row>
    <row r="22" spans="1:10" ht="13.50" thickBot="1" customHeight="1">
      <c r="A22" s="1" t="s">
        <v>44</v>
      </c>
      <c r="B22" s="1"/>
      <c r="C22" s="10" t="s">
        <v>45</v>
      </c>
      <c r="D22" s="10"/>
      <c r="E22" s="1" t="s">
        <v>46</v>
      </c>
      <c r="F22" s="1"/>
      <c r="G22" s="11">
        <v>0.317</v>
      </c>
      <c r="H22" s="11"/>
      <c r="I22" s="12">
        <v>21.69</v>
      </c>
      <c r="J22" s="12">
        <f ca="1">ROUND(INDIRECT(ADDRESS(ROW()+(0), COLUMN()+(-3), 1))*INDIRECT(ADDRESS(ROW()+(0), COLUMN()+(-1), 1)), 2)</f>
        <v>6.88</v>
      </c>
    </row>
    <row r="23" spans="1:10" ht="13.50" thickBot="1" customHeight="1">
      <c r="A23" s="1" t="s">
        <v>47</v>
      </c>
      <c r="B23" s="1"/>
      <c r="C23" s="10" t="s">
        <v>48</v>
      </c>
      <c r="D23" s="10"/>
      <c r="E23" s="1" t="s">
        <v>49</v>
      </c>
      <c r="F23" s="1"/>
      <c r="G23" s="11">
        <v>0.186</v>
      </c>
      <c r="H23" s="11"/>
      <c r="I23" s="12">
        <v>23.1</v>
      </c>
      <c r="J23" s="12">
        <f ca="1">ROUND(INDIRECT(ADDRESS(ROW()+(0), COLUMN()+(-3), 1))*INDIRECT(ADDRESS(ROW()+(0), COLUMN()+(-1), 1)), 2)</f>
        <v>4.3</v>
      </c>
    </row>
    <row r="24" spans="1:10" ht="13.50" thickBot="1" customHeight="1">
      <c r="A24" s="1" t="s">
        <v>50</v>
      </c>
      <c r="B24" s="1"/>
      <c r="C24" s="10" t="s">
        <v>51</v>
      </c>
      <c r="D24" s="10"/>
      <c r="E24" s="1" t="s">
        <v>52</v>
      </c>
      <c r="F24" s="1"/>
      <c r="G24" s="11">
        <v>0.186</v>
      </c>
      <c r="H24" s="11"/>
      <c r="I24" s="12">
        <v>21.94</v>
      </c>
      <c r="J24" s="12">
        <f ca="1">ROUND(INDIRECT(ADDRESS(ROW()+(0), COLUMN()+(-3), 1))*INDIRECT(ADDRESS(ROW()+(0), COLUMN()+(-1), 1)), 2)</f>
        <v>4.08</v>
      </c>
    </row>
    <row r="25" spans="1:10" ht="13.50" thickBot="1" customHeight="1">
      <c r="A25" s="1" t="s">
        <v>53</v>
      </c>
      <c r="B25" s="1"/>
      <c r="C25" s="10" t="s">
        <v>54</v>
      </c>
      <c r="D25" s="10"/>
      <c r="E25" s="1" t="s">
        <v>55</v>
      </c>
      <c r="F25" s="1"/>
      <c r="G25" s="11">
        <v>0.055</v>
      </c>
      <c r="H25" s="11"/>
      <c r="I25" s="12">
        <v>23.74</v>
      </c>
      <c r="J25" s="12">
        <f ca="1">ROUND(INDIRECT(ADDRESS(ROW()+(0), COLUMN()+(-3), 1))*INDIRECT(ADDRESS(ROW()+(0), COLUMN()+(-1), 1)), 2)</f>
        <v>1.31</v>
      </c>
    </row>
    <row r="26" spans="1:10" ht="13.50" thickBot="1" customHeight="1">
      <c r="A26" s="1" t="s">
        <v>56</v>
      </c>
      <c r="B26" s="1"/>
      <c r="C26" s="10" t="s">
        <v>57</v>
      </c>
      <c r="D26" s="10"/>
      <c r="E26" s="1" t="s">
        <v>58</v>
      </c>
      <c r="F26" s="1"/>
      <c r="G26" s="13">
        <v>0.055</v>
      </c>
      <c r="H26" s="13"/>
      <c r="I26" s="14">
        <v>21.94</v>
      </c>
      <c r="J26" s="14">
        <f ca="1">ROUND(INDIRECT(ADDRESS(ROW()+(0), COLUMN()+(-3), 1))*INDIRECT(ADDRESS(ROW()+(0), COLUMN()+(-1), 1)), 2)</f>
        <v>1.21</v>
      </c>
    </row>
    <row r="27" spans="1:10" ht="13.50" thickBot="1" customHeight="1">
      <c r="A27" s="15"/>
      <c r="B27" s="15"/>
      <c r="C27" s="15"/>
      <c r="D27" s="15"/>
      <c r="E27" s="15"/>
      <c r="F27" s="15"/>
      <c r="G27" s="9" t="s">
        <v>59</v>
      </c>
      <c r="H27" s="9"/>
      <c r="I27" s="9"/>
      <c r="J27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20.04</v>
      </c>
    </row>
    <row r="28" spans="1:10" ht="13.50" thickBot="1" customHeight="1">
      <c r="A28" s="15">
        <v>3</v>
      </c>
      <c r="B28" s="15"/>
      <c r="C28" s="15"/>
      <c r="D28" s="15"/>
      <c r="E28" s="18" t="s">
        <v>60</v>
      </c>
      <c r="F28" s="18"/>
      <c r="G28" s="18"/>
      <c r="H28" s="18"/>
      <c r="I28" s="15"/>
      <c r="J28" s="15"/>
    </row>
    <row r="29" spans="1:10" ht="13.50" thickBot="1" customHeight="1">
      <c r="A29" s="19"/>
      <c r="B29" s="19"/>
      <c r="C29" s="20" t="s">
        <v>61</v>
      </c>
      <c r="D29" s="20"/>
      <c r="E29" s="19" t="s">
        <v>62</v>
      </c>
      <c r="F29" s="19"/>
      <c r="G29" s="13">
        <v>2</v>
      </c>
      <c r="H29" s="13"/>
      <c r="I29" s="14">
        <f ca="1">ROUND(SUM(INDIRECT(ADDRESS(ROW()+(-2), COLUMN()+(1), 1)),INDIRECT(ADDRESS(ROW()+(-10), COLUMN()+(1), 1))), 2)</f>
        <v>77.16</v>
      </c>
      <c r="J29" s="14">
        <f ca="1">ROUND(INDIRECT(ADDRESS(ROW()+(0), COLUMN()+(-3), 1))*INDIRECT(ADDRESS(ROW()+(0), COLUMN()+(-1), 1))/100, 2)</f>
        <v>1.54</v>
      </c>
    </row>
    <row r="30" spans="1:10" ht="13.50" thickBot="1" customHeight="1">
      <c r="A30" s="21" t="s">
        <v>63</v>
      </c>
      <c r="B30" s="21"/>
      <c r="C30" s="22"/>
      <c r="D30" s="22"/>
      <c r="E30" s="23"/>
      <c r="F30" s="23"/>
      <c r="G30" s="24" t="s">
        <v>64</v>
      </c>
      <c r="H30" s="24"/>
      <c r="I30" s="25"/>
      <c r="J30" s="26">
        <f ca="1">ROUND(SUM(INDIRECT(ADDRESS(ROW()+(-1), COLUMN()+(0), 1)),INDIRECT(ADDRESS(ROW()+(-3), COLUMN()+(0), 1)),INDIRECT(ADDRESS(ROW()+(-11), COLUMN()+(0), 1))), 2)</f>
        <v>78.7</v>
      </c>
    </row>
    <row r="33" spans="1:10" ht="13.50" thickBot="1" customHeight="1">
      <c r="A33" s="27" t="s">
        <v>65</v>
      </c>
      <c r="B33" s="27"/>
      <c r="C33" s="27"/>
      <c r="D33" s="27"/>
      <c r="E33" s="27"/>
      <c r="F33" s="27" t="s">
        <v>66</v>
      </c>
      <c r="G33" s="27"/>
      <c r="H33" s="27" t="s">
        <v>67</v>
      </c>
      <c r="I33" s="27"/>
      <c r="J33" s="27" t="s">
        <v>68</v>
      </c>
    </row>
    <row r="34" spans="1:10" ht="13.50" thickBot="1" customHeight="1">
      <c r="A34" s="28" t="s">
        <v>69</v>
      </c>
      <c r="B34" s="28"/>
      <c r="C34" s="28"/>
      <c r="D34" s="28"/>
      <c r="E34" s="28"/>
      <c r="F34" s="29">
        <v>1.06202e+06</v>
      </c>
      <c r="G34" s="29"/>
      <c r="H34" s="29">
        <v>1.06202e+06</v>
      </c>
      <c r="I34" s="29"/>
      <c r="J34" s="29" t="s">
        <v>70</v>
      </c>
    </row>
    <row r="35" spans="1:10" ht="13.50" thickBot="1" customHeight="1">
      <c r="A35" s="30" t="s">
        <v>71</v>
      </c>
      <c r="B35" s="30"/>
      <c r="C35" s="30"/>
      <c r="D35" s="30"/>
      <c r="E35" s="30"/>
      <c r="F35" s="31"/>
      <c r="G35" s="31"/>
      <c r="H35" s="31"/>
      <c r="I35" s="31"/>
      <c r="J35" s="31"/>
    </row>
    <row r="36" spans="1:10" ht="13.50" thickBot="1" customHeight="1">
      <c r="A36" s="28" t="s">
        <v>72</v>
      </c>
      <c r="B36" s="28"/>
      <c r="C36" s="28"/>
      <c r="D36" s="28"/>
      <c r="E36" s="28"/>
      <c r="F36" s="29">
        <v>132003</v>
      </c>
      <c r="G36" s="29"/>
      <c r="H36" s="29">
        <v>162004</v>
      </c>
      <c r="I36" s="29"/>
      <c r="J36" s="29" t="s">
        <v>73</v>
      </c>
    </row>
    <row r="37" spans="1:10" ht="13.50" thickBot="1" customHeight="1">
      <c r="A37" s="32" t="s">
        <v>74</v>
      </c>
      <c r="B37" s="32"/>
      <c r="C37" s="32"/>
      <c r="D37" s="32"/>
      <c r="E37" s="32"/>
      <c r="F37" s="33"/>
      <c r="G37" s="33"/>
      <c r="H37" s="33"/>
      <c r="I37" s="33"/>
      <c r="J37" s="33"/>
    </row>
    <row r="38" spans="1:10" ht="13.50" thickBot="1" customHeight="1">
      <c r="A38" s="30" t="s">
        <v>75</v>
      </c>
      <c r="B38" s="30"/>
      <c r="C38" s="30"/>
      <c r="D38" s="30"/>
      <c r="E38" s="30"/>
      <c r="F38" s="31">
        <v>112010</v>
      </c>
      <c r="G38" s="31"/>
      <c r="H38" s="31">
        <v>112010</v>
      </c>
      <c r="I38" s="31"/>
      <c r="J38" s="31"/>
    </row>
    <row r="39" spans="1:10" ht="13.50" thickBot="1" customHeight="1">
      <c r="A39" s="28" t="s">
        <v>76</v>
      </c>
      <c r="B39" s="28"/>
      <c r="C39" s="28"/>
      <c r="D39" s="28"/>
      <c r="E39" s="28"/>
      <c r="F39" s="29">
        <v>1.07202e+06</v>
      </c>
      <c r="G39" s="29"/>
      <c r="H39" s="29">
        <v>1.07202e+06</v>
      </c>
      <c r="I39" s="29"/>
      <c r="J39" s="29" t="s">
        <v>77</v>
      </c>
    </row>
    <row r="40" spans="1:10" ht="24.00" thickBot="1" customHeight="1">
      <c r="A40" s="30" t="s">
        <v>78</v>
      </c>
      <c r="B40" s="30"/>
      <c r="C40" s="30"/>
      <c r="D40" s="30"/>
      <c r="E40" s="30"/>
      <c r="F40" s="31"/>
      <c r="G40" s="31"/>
      <c r="H40" s="31"/>
      <c r="I40" s="31"/>
      <c r="J40" s="31"/>
    </row>
    <row r="41" spans="1:10" ht="13.50" thickBot="1" customHeight="1">
      <c r="A41" s="28" t="s">
        <v>79</v>
      </c>
      <c r="B41" s="28"/>
      <c r="C41" s="28"/>
      <c r="D41" s="28"/>
      <c r="E41" s="28"/>
      <c r="F41" s="29">
        <v>1.18202e+06</v>
      </c>
      <c r="G41" s="29"/>
      <c r="H41" s="29">
        <v>1.18202e+06</v>
      </c>
      <c r="I41" s="29"/>
      <c r="J41" s="29" t="s">
        <v>80</v>
      </c>
    </row>
    <row r="42" spans="1:10" ht="13.50" thickBot="1" customHeight="1">
      <c r="A42" s="30" t="s">
        <v>81</v>
      </c>
      <c r="B42" s="30"/>
      <c r="C42" s="30"/>
      <c r="D42" s="30"/>
      <c r="E42" s="30"/>
      <c r="F42" s="31"/>
      <c r="G42" s="31"/>
      <c r="H42" s="31"/>
      <c r="I42" s="31"/>
      <c r="J42" s="31"/>
    </row>
    <row r="43" spans="1:10" ht="13.50" thickBot="1" customHeight="1">
      <c r="A43" s="28" t="s">
        <v>82</v>
      </c>
      <c r="B43" s="28"/>
      <c r="C43" s="28"/>
      <c r="D43" s="28"/>
      <c r="E43" s="28"/>
      <c r="F43" s="29">
        <v>1.07202e+06</v>
      </c>
      <c r="G43" s="29"/>
      <c r="H43" s="29">
        <v>1.07202e+06</v>
      </c>
      <c r="I43" s="29"/>
      <c r="J43" s="29" t="s">
        <v>83</v>
      </c>
    </row>
    <row r="44" spans="1:10" ht="24.00" thickBot="1" customHeight="1">
      <c r="A44" s="30" t="s">
        <v>84</v>
      </c>
      <c r="B44" s="30"/>
      <c r="C44" s="30"/>
      <c r="D44" s="30"/>
      <c r="E44" s="30"/>
      <c r="F44" s="31"/>
      <c r="G44" s="31"/>
      <c r="H44" s="31"/>
      <c r="I44" s="31"/>
      <c r="J44" s="31"/>
    </row>
    <row r="45" spans="1:10" ht="13.50" thickBot="1" customHeight="1">
      <c r="A45" s="28" t="s">
        <v>85</v>
      </c>
      <c r="B45" s="28"/>
      <c r="C45" s="28"/>
      <c r="D45" s="28"/>
      <c r="E45" s="28"/>
      <c r="F45" s="29">
        <v>142010</v>
      </c>
      <c r="G45" s="29"/>
      <c r="H45" s="29">
        <v>1.10201e+06</v>
      </c>
      <c r="I45" s="29"/>
      <c r="J45" s="29" t="s">
        <v>86</v>
      </c>
    </row>
    <row r="46" spans="1:10" ht="24.00" thickBot="1" customHeight="1">
      <c r="A46" s="30" t="s">
        <v>87</v>
      </c>
      <c r="B46" s="30"/>
      <c r="C46" s="30"/>
      <c r="D46" s="30"/>
      <c r="E46" s="30"/>
      <c r="F46" s="31"/>
      <c r="G46" s="31"/>
      <c r="H46" s="31"/>
      <c r="I46" s="31"/>
      <c r="J46" s="31"/>
    </row>
    <row r="49" spans="1:1" ht="33.75" thickBot="1" customHeight="1">
      <c r="A49" s="1" t="s">
        <v>88</v>
      </c>
      <c r="B49" s="1"/>
      <c r="C49" s="1"/>
      <c r="D49" s="1"/>
      <c r="E49" s="1"/>
      <c r="F49" s="1"/>
      <c r="G49" s="1"/>
      <c r="H49" s="1"/>
      <c r="I49" s="1"/>
      <c r="J49" s="1"/>
    </row>
    <row r="50" spans="1:1" ht="33.75" thickBot="1" customHeight="1">
      <c r="A50" s="1" t="s">
        <v>89</v>
      </c>
      <c r="B50" s="1"/>
      <c r="C50" s="1"/>
      <c r="D50" s="1"/>
      <c r="E50" s="1"/>
      <c r="F50" s="1"/>
      <c r="G50" s="1"/>
      <c r="H50" s="1"/>
      <c r="I50" s="1"/>
      <c r="J50" s="1"/>
    </row>
    <row r="51" spans="1:1" ht="33.75" thickBot="1" customHeight="1">
      <c r="A51" s="1" t="s">
        <v>90</v>
      </c>
      <c r="B51" s="1"/>
      <c r="C51" s="1"/>
      <c r="D51" s="1"/>
      <c r="E51" s="1"/>
      <c r="F51" s="1"/>
      <c r="G51" s="1"/>
      <c r="H51" s="1"/>
      <c r="I51" s="1"/>
      <c r="J51" s="1"/>
    </row>
  </sheetData>
  <mergeCells count="132">
    <mergeCell ref="A1:J1"/>
    <mergeCell ref="B3:C3"/>
    <mergeCell ref="D3:J3"/>
    <mergeCell ref="A5:J5"/>
    <mergeCell ref="A8:B8"/>
    <mergeCell ref="C8:D8"/>
    <mergeCell ref="E8:F8"/>
    <mergeCell ref="G8:H8"/>
    <mergeCell ref="A9:B9"/>
    <mergeCell ref="C9:D9"/>
    <mergeCell ref="E9:H9"/>
    <mergeCell ref="A10:B10"/>
    <mergeCell ref="C10:D10"/>
    <mergeCell ref="E10:F10"/>
    <mergeCell ref="G10:H10"/>
    <mergeCell ref="A11:B11"/>
    <mergeCell ref="C11:D11"/>
    <mergeCell ref="E11:F11"/>
    <mergeCell ref="G11:H11"/>
    <mergeCell ref="A12:B12"/>
    <mergeCell ref="C12:D12"/>
    <mergeCell ref="E12:F12"/>
    <mergeCell ref="G12:H12"/>
    <mergeCell ref="A13:B13"/>
    <mergeCell ref="C13:D13"/>
    <mergeCell ref="E13:F13"/>
    <mergeCell ref="G13:H13"/>
    <mergeCell ref="A14:B14"/>
    <mergeCell ref="C14:D14"/>
    <mergeCell ref="E14:F14"/>
    <mergeCell ref="G14:H14"/>
    <mergeCell ref="A15:B15"/>
    <mergeCell ref="C15:D15"/>
    <mergeCell ref="E15:F15"/>
    <mergeCell ref="G15:H15"/>
    <mergeCell ref="A16:B16"/>
    <mergeCell ref="C16:D16"/>
    <mergeCell ref="E16:F16"/>
    <mergeCell ref="G16:H16"/>
    <mergeCell ref="A17:B17"/>
    <mergeCell ref="C17:D17"/>
    <mergeCell ref="E17:F17"/>
    <mergeCell ref="G17:H17"/>
    <mergeCell ref="A18:B18"/>
    <mergeCell ref="C18:D18"/>
    <mergeCell ref="E18:F18"/>
    <mergeCell ref="G18:H18"/>
    <mergeCell ref="A19:B19"/>
    <mergeCell ref="C19:D19"/>
    <mergeCell ref="E19:F19"/>
    <mergeCell ref="G19:I19"/>
    <mergeCell ref="A20:B20"/>
    <mergeCell ref="C20:D20"/>
    <mergeCell ref="E20:H20"/>
    <mergeCell ref="A21:B21"/>
    <mergeCell ref="C21:D21"/>
    <mergeCell ref="E21:F21"/>
    <mergeCell ref="G21:H21"/>
    <mergeCell ref="A22:B22"/>
    <mergeCell ref="C22:D22"/>
    <mergeCell ref="E22:F22"/>
    <mergeCell ref="G22:H22"/>
    <mergeCell ref="A23:B23"/>
    <mergeCell ref="C23:D23"/>
    <mergeCell ref="E23:F23"/>
    <mergeCell ref="G23:H23"/>
    <mergeCell ref="A24:B24"/>
    <mergeCell ref="C24:D24"/>
    <mergeCell ref="E24:F24"/>
    <mergeCell ref="G24:H24"/>
    <mergeCell ref="A25:B25"/>
    <mergeCell ref="C25:D25"/>
    <mergeCell ref="E25:F25"/>
    <mergeCell ref="G25:H25"/>
    <mergeCell ref="A26:B26"/>
    <mergeCell ref="C26:D26"/>
    <mergeCell ref="E26:F26"/>
    <mergeCell ref="G26:H26"/>
    <mergeCell ref="A27:B27"/>
    <mergeCell ref="C27:D27"/>
    <mergeCell ref="E27:F27"/>
    <mergeCell ref="G27:I27"/>
    <mergeCell ref="A28:B28"/>
    <mergeCell ref="C28:D28"/>
    <mergeCell ref="E28:H28"/>
    <mergeCell ref="A29:B29"/>
    <mergeCell ref="C29:D29"/>
    <mergeCell ref="E29:F29"/>
    <mergeCell ref="G29:H29"/>
    <mergeCell ref="A30:F30"/>
    <mergeCell ref="G30:I30"/>
    <mergeCell ref="A33:E33"/>
    <mergeCell ref="F33:G33"/>
    <mergeCell ref="H33:I33"/>
    <mergeCell ref="A34:E34"/>
    <mergeCell ref="F34:G35"/>
    <mergeCell ref="H34:I35"/>
    <mergeCell ref="J34:J35"/>
    <mergeCell ref="A35:E35"/>
    <mergeCell ref="A36:E36"/>
    <mergeCell ref="F36:G36"/>
    <mergeCell ref="H36:I36"/>
    <mergeCell ref="J36:J38"/>
    <mergeCell ref="A37:E37"/>
    <mergeCell ref="F37:G37"/>
    <mergeCell ref="H37:I37"/>
    <mergeCell ref="A38:E38"/>
    <mergeCell ref="F38:G38"/>
    <mergeCell ref="H38:I38"/>
    <mergeCell ref="A39:E39"/>
    <mergeCell ref="F39:G40"/>
    <mergeCell ref="H39:I40"/>
    <mergeCell ref="J39:J40"/>
    <mergeCell ref="A40:E40"/>
    <mergeCell ref="A41:E41"/>
    <mergeCell ref="F41:G42"/>
    <mergeCell ref="H41:I42"/>
    <mergeCell ref="J41:J42"/>
    <mergeCell ref="A42:E42"/>
    <mergeCell ref="A43:E43"/>
    <mergeCell ref="F43:G44"/>
    <mergeCell ref="H43:I44"/>
    <mergeCell ref="J43:J44"/>
    <mergeCell ref="A44:E44"/>
    <mergeCell ref="A45:E45"/>
    <mergeCell ref="F45:G46"/>
    <mergeCell ref="H45:I46"/>
    <mergeCell ref="J45:J46"/>
    <mergeCell ref="A46:E46"/>
    <mergeCell ref="A49:J49"/>
    <mergeCell ref="A50:J50"/>
    <mergeCell ref="A51:J51"/>
  </mergeCells>
  <pageMargins left="0.147638" right="0.147638" top="0.206693" bottom="0.206693" header="0.0" footer="0.0"/>
  <pageSetup paperSize="9" orientation="portrait"/>
  <rowBreaks count="0" manualBreakCount="0">
    </rowBreaks>
</worksheet>
</file>